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arten\Documents\Maarten\Documenten\Speeltuin\jaarverslag\"/>
    </mc:Choice>
  </mc:AlternateContent>
  <xr:revisionPtr revIDLastSave="0" documentId="13_ncr:1_{723EDC04-4798-4853-BF1C-3E518596222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sultfiscaal" sheetId="5" r:id="rId1"/>
    <sheet name="balansfiscaal" sheetId="10" r:id="rId2"/>
    <sheet name="toel" sheetId="8" r:id="rId3"/>
    <sheet name="voorblad" sheetId="7" r:id="rId4"/>
  </sheets>
  <definedNames>
    <definedName name="_xlnm.Print_Area" localSheetId="3">voorblad!$A$1:$M$53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8" l="1"/>
  <c r="G72" i="8" l="1"/>
  <c r="I62" i="8" l="1"/>
  <c r="I55" i="8"/>
  <c r="I45" i="8"/>
  <c r="J36" i="5"/>
  <c r="J17" i="5"/>
  <c r="J47" i="5" s="1"/>
  <c r="K40" i="10"/>
  <c r="K65" i="10" s="1"/>
  <c r="K30" i="10"/>
  <c r="K27" i="10"/>
  <c r="G40" i="10" l="1"/>
  <c r="G45" i="8" l="1"/>
  <c r="H28" i="8" l="1"/>
  <c r="G36" i="5" l="1"/>
  <c r="G17" i="5"/>
  <c r="G47" i="5" l="1"/>
  <c r="G62" i="8" l="1"/>
  <c r="G55" i="8"/>
  <c r="G27" i="10" l="1"/>
  <c r="G30" i="10" s="1"/>
  <c r="G65" i="10" l="1"/>
</calcChain>
</file>

<file path=xl/sharedStrings.xml><?xml version="1.0" encoding="utf-8"?>
<sst xmlns="http://schemas.openxmlformats.org/spreadsheetml/2006/main" count="83" uniqueCount="73">
  <si>
    <t xml:space="preserve"> </t>
  </si>
  <si>
    <t>Algemene kosten</t>
  </si>
  <si>
    <t>Algemeen</t>
  </si>
  <si>
    <t>te Boekel</t>
  </si>
  <si>
    <t>Sponsoring</t>
  </si>
  <si>
    <t>Stichting De Speeltrein</t>
  </si>
  <si>
    <t>Balans Stichting De Speeltrein Boekel</t>
  </si>
  <si>
    <t>Vermogen</t>
  </si>
  <si>
    <t>Bijdrage gemeente Boekel</t>
  </si>
  <si>
    <t>Donaties</t>
  </si>
  <si>
    <t>Rente/bankkosten</t>
  </si>
  <si>
    <t>Contributies</t>
  </si>
  <si>
    <t>Bank, RABO-rek.crt</t>
  </si>
  <si>
    <t>Bank, RABO Sparen</t>
  </si>
  <si>
    <t>Liquide middelen</t>
  </si>
  <si>
    <t>Stichting De Speeltrein werd opgericht op 12 juli 2010.</t>
  </si>
  <si>
    <t xml:space="preserve">Doel is het bevorderen van de leefbaarheid en het woongenot van alle inwoners van de </t>
  </si>
  <si>
    <t>speeltuinen.</t>
  </si>
  <si>
    <t>BEZITTINGEN</t>
  </si>
  <si>
    <t xml:space="preserve">VERMOGEN </t>
  </si>
  <si>
    <t>Toelichting op de jaarrekening</t>
  </si>
  <si>
    <t>De Stichting heeft met de gemeente Boekel een beheers- en onderhouds-</t>
  </si>
  <si>
    <t xml:space="preserve">overeenkomst voor alle speeltuinen. Door inschakeling van vrijwilligers en buurtbewoners </t>
  </si>
  <si>
    <t>worden de onderhoudstaken uitgevoerd. Jaarlijks ontvangt men een subsidiebijdrage</t>
  </si>
  <si>
    <t>gemeente, waarmee de kosten van aanleg en onderhoud deels kunnen worden gedekt.</t>
  </si>
  <si>
    <t>Verdere inkomsten tracht de Stichting te verkrijgen uit donaties en giften.</t>
  </si>
  <si>
    <t xml:space="preserve">gemeente Boekel. Ze tracht dit doel te verwezenlijken door aanleg, renovatie en onderhoud van </t>
  </si>
  <si>
    <t>Baten</t>
  </si>
  <si>
    <t>Lasten</t>
  </si>
  <si>
    <t>Subsidies</t>
  </si>
  <si>
    <t>Rentebaten</t>
  </si>
  <si>
    <t>Overige opbrengsten</t>
  </si>
  <si>
    <t>Aanleg en inrichting speelterreinen</t>
  </si>
  <si>
    <t>Vlottende activa</t>
  </si>
  <si>
    <t>Cursussen</t>
  </si>
  <si>
    <t>Toelichting op de balans</t>
  </si>
  <si>
    <t>Eigen vermogen</t>
  </si>
  <si>
    <t>Exploitatie-overschot/tekort</t>
  </si>
  <si>
    <t>Beheer en onderhoud</t>
  </si>
  <si>
    <t>Toelichting op de resultatenrekening</t>
  </si>
  <si>
    <t>Oranjefonds</t>
  </si>
  <si>
    <t>Aanleg nieuwe terreinen</t>
  </si>
  <si>
    <t>Beheer en onderhoud bestaande terreinen</t>
  </si>
  <si>
    <t>Aanschaf materialen</t>
  </si>
  <si>
    <t>Onderhoudswerkgroep</t>
  </si>
  <si>
    <t>Diverse</t>
  </si>
  <si>
    <t>Via gemeente</t>
  </si>
  <si>
    <t>Jantje Beton</t>
  </si>
  <si>
    <t>RABO-bank</t>
  </si>
  <si>
    <t>De Eiken</t>
  </si>
  <si>
    <t>Diversen</t>
  </si>
  <si>
    <t>Huur</t>
  </si>
  <si>
    <t>LANGLOPENDE SCHULDEN</t>
  </si>
  <si>
    <t>Scootmobielclub</t>
  </si>
  <si>
    <t>De Kastanjes</t>
  </si>
  <si>
    <t>Mouthoefsestraat</t>
  </si>
  <si>
    <t>Overige vorderingen</t>
  </si>
  <si>
    <t>Jaarrekening 2019</t>
  </si>
  <si>
    <t>concept</t>
  </si>
  <si>
    <t>Exploitatie-overzicht Stichting De Speeltrein 2019</t>
  </si>
  <si>
    <t>Toelichting op de jaarrekening 2019 van Stichting De Speeltrein</t>
  </si>
  <si>
    <t>Betreft banksaldi bij de RABO-bank op 31 december 2019</t>
  </si>
  <si>
    <t>Saldo per 1 januari 2019</t>
  </si>
  <si>
    <t>Exploitatie-overschot 2019</t>
  </si>
  <si>
    <t>Saldo per 31 december 2019</t>
  </si>
  <si>
    <t>Vinkenlaan</t>
  </si>
  <si>
    <t>Goal</t>
  </si>
  <si>
    <t>Domeinnaam (gemeente)</t>
  </si>
  <si>
    <t>Representatie</t>
  </si>
  <si>
    <t>Advertentie (gemeente)</t>
  </si>
  <si>
    <t>Afscheid Gerard</t>
  </si>
  <si>
    <t>Advertenties GN</t>
  </si>
  <si>
    <t>Overige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</si>
</sst>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  <xf numFmtId="16" fontId="0" fillId="0" borderId="0" xfId="0" applyNumberFormat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0" xfId="0" applyBorder="1"/>
    <xf numFmtId="0" fontId="6" fillId="0" borderId="0" xfId="0" applyFont="1"/>
    <xf numFmtId="0" fontId="0" fillId="0" borderId="3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BreakPreview" zoomScale="60" zoomScaleNormal="100" workbookViewId="0">
      <selection activeCell="F37" sqref="F37"/>
    </sheetView>
  </sheetViews>
  <sheetFormatPr defaultRowHeight="12.75" x14ac:dyDescent="0.2"/>
  <sheetData>
    <row r="1" spans="1:10" x14ac:dyDescent="0.2">
      <c r="A1" s="1" t="s">
        <v>0</v>
      </c>
    </row>
    <row r="3" spans="1:10" x14ac:dyDescent="0.2">
      <c r="A3" s="1" t="s">
        <v>59</v>
      </c>
    </row>
    <row r="4" spans="1:10" x14ac:dyDescent="0.2">
      <c r="A4" s="1"/>
    </row>
    <row r="5" spans="1:10" x14ac:dyDescent="0.2">
      <c r="A5" s="1"/>
      <c r="G5" s="1">
        <v>2019</v>
      </c>
      <c r="J5" s="1">
        <v>2018</v>
      </c>
    </row>
    <row r="6" spans="1:10" x14ac:dyDescent="0.2">
      <c r="A6" s="1"/>
    </row>
    <row r="8" spans="1:10" x14ac:dyDescent="0.2">
      <c r="A8" s="1" t="s">
        <v>27</v>
      </c>
    </row>
    <row r="10" spans="1:10" x14ac:dyDescent="0.2">
      <c r="A10" t="s">
        <v>8</v>
      </c>
      <c r="F10" s="3">
        <v>20324</v>
      </c>
      <c r="I10" s="3">
        <v>26326</v>
      </c>
    </row>
    <row r="11" spans="1:10" hidden="1" x14ac:dyDescent="0.2">
      <c r="F11" s="3"/>
      <c r="I11" s="3"/>
    </row>
    <row r="12" spans="1:10" x14ac:dyDescent="0.2">
      <c r="A12" s="12" t="s">
        <v>29</v>
      </c>
      <c r="F12" s="3">
        <v>3350</v>
      </c>
      <c r="I12" s="3">
        <v>2273</v>
      </c>
    </row>
    <row r="13" spans="1:10" x14ac:dyDescent="0.2">
      <c r="A13" t="s">
        <v>4</v>
      </c>
      <c r="F13" s="3">
        <v>0</v>
      </c>
      <c r="I13" s="3">
        <v>0</v>
      </c>
    </row>
    <row r="14" spans="1:10" x14ac:dyDescent="0.2">
      <c r="A14" t="s">
        <v>9</v>
      </c>
      <c r="F14" s="3">
        <v>0</v>
      </c>
      <c r="I14" s="3">
        <v>8431</v>
      </c>
    </row>
    <row r="15" spans="1:10" x14ac:dyDescent="0.2">
      <c r="A15" s="12" t="s">
        <v>31</v>
      </c>
      <c r="F15" s="3">
        <v>556</v>
      </c>
      <c r="I15" s="3">
        <v>67</v>
      </c>
    </row>
    <row r="16" spans="1:10" x14ac:dyDescent="0.2">
      <c r="A16" s="12" t="s">
        <v>30</v>
      </c>
      <c r="F16" s="3">
        <v>0</v>
      </c>
      <c r="I16" s="3">
        <v>0</v>
      </c>
    </row>
    <row r="17" spans="1:10" x14ac:dyDescent="0.2">
      <c r="F17" s="2"/>
      <c r="G17" s="3">
        <f>+SUM(F10:F16)</f>
        <v>24230</v>
      </c>
      <c r="I17" s="2"/>
      <c r="J17" s="3">
        <f>+SUM(I10:I16)</f>
        <v>37097</v>
      </c>
    </row>
    <row r="20" spans="1:10" x14ac:dyDescent="0.2">
      <c r="A20" s="1" t="s">
        <v>28</v>
      </c>
    </row>
    <row r="22" spans="1:10" x14ac:dyDescent="0.2">
      <c r="A22" t="s">
        <v>32</v>
      </c>
      <c r="F22" s="3">
        <v>16693</v>
      </c>
      <c r="I22" s="3">
        <v>24119</v>
      </c>
    </row>
    <row r="23" spans="1:10" hidden="1" x14ac:dyDescent="0.2">
      <c r="F23" s="3"/>
      <c r="I23" s="3"/>
    </row>
    <row r="24" spans="1:10" hidden="1" x14ac:dyDescent="0.2">
      <c r="A24" s="12"/>
      <c r="F24" s="3"/>
      <c r="I24" s="3"/>
    </row>
    <row r="25" spans="1:10" hidden="1" x14ac:dyDescent="0.2">
      <c r="A25" s="12"/>
      <c r="F25" s="3"/>
      <c r="I25" s="3"/>
    </row>
    <row r="26" spans="1:10" hidden="1" x14ac:dyDescent="0.2">
      <c r="A26" s="12"/>
      <c r="F26" s="3"/>
      <c r="I26" s="3"/>
    </row>
    <row r="27" spans="1:10" hidden="1" x14ac:dyDescent="0.2">
      <c r="A27" s="12"/>
      <c r="F27" s="3"/>
      <c r="I27" s="3"/>
    </row>
    <row r="28" spans="1:10" hidden="1" x14ac:dyDescent="0.2">
      <c r="F28" s="3"/>
      <c r="I28" s="3"/>
    </row>
    <row r="29" spans="1:10" hidden="1" x14ac:dyDescent="0.2">
      <c r="A29" s="12"/>
      <c r="F29" s="3"/>
      <c r="I29" s="3"/>
    </row>
    <row r="30" spans="1:10" x14ac:dyDescent="0.2">
      <c r="A30" s="12" t="s">
        <v>38</v>
      </c>
      <c r="F30" s="3">
        <v>4018</v>
      </c>
      <c r="I30" s="3">
        <v>3478</v>
      </c>
    </row>
    <row r="31" spans="1:10" x14ac:dyDescent="0.2">
      <c r="A31" s="12" t="s">
        <v>34</v>
      </c>
      <c r="F31" s="13">
        <v>0</v>
      </c>
      <c r="I31" s="13">
        <v>0</v>
      </c>
    </row>
    <row r="32" spans="1:10" x14ac:dyDescent="0.2">
      <c r="A32" t="s">
        <v>11</v>
      </c>
      <c r="F32" s="3">
        <v>0</v>
      </c>
      <c r="I32" s="3">
        <v>0</v>
      </c>
    </row>
    <row r="33" spans="1:10" x14ac:dyDescent="0.2">
      <c r="A33" s="12" t="s">
        <v>51</v>
      </c>
      <c r="F33" s="3">
        <v>0</v>
      </c>
      <c r="I33" s="3">
        <v>0</v>
      </c>
    </row>
    <row r="34" spans="1:10" x14ac:dyDescent="0.2">
      <c r="A34" t="s">
        <v>1</v>
      </c>
      <c r="F34" s="3">
        <v>1449</v>
      </c>
      <c r="I34" s="3">
        <v>421</v>
      </c>
    </row>
    <row r="35" spans="1:10" x14ac:dyDescent="0.2">
      <c r="A35" t="s">
        <v>10</v>
      </c>
      <c r="F35" s="3">
        <v>119</v>
      </c>
      <c r="I35" s="3">
        <v>120</v>
      </c>
    </row>
    <row r="36" spans="1:10" x14ac:dyDescent="0.2">
      <c r="F36" s="2"/>
      <c r="G36" s="3">
        <f>+SUM(F22:F35)</f>
        <v>22279</v>
      </c>
      <c r="I36" s="2"/>
      <c r="J36" s="3">
        <f>+SUM(I22:I35)</f>
        <v>28138</v>
      </c>
    </row>
    <row r="47" spans="1:10" ht="13.5" thickBot="1" x14ac:dyDescent="0.25">
      <c r="A47" s="12" t="s">
        <v>37</v>
      </c>
      <c r="G47" s="9">
        <f>G17-G36</f>
        <v>1951</v>
      </c>
      <c r="J47" s="9">
        <f>J17-J36</f>
        <v>8959</v>
      </c>
    </row>
    <row r="48" spans="1:10" ht="13.5" thickTop="1" x14ac:dyDescent="0.2"/>
  </sheetData>
  <phoneticPr fontId="0" type="noConversion"/>
  <pageMargins left="0.75" right="0.75" top="1" bottom="1" header="0.5" footer="0.5"/>
  <pageSetup paperSize="9" scale="8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view="pageBreakPreview" zoomScale="60" zoomScaleNormal="100" workbookViewId="0">
      <selection activeCell="F37" sqref="F37"/>
    </sheetView>
  </sheetViews>
  <sheetFormatPr defaultRowHeight="12.75" x14ac:dyDescent="0.2"/>
  <sheetData>
    <row r="1" spans="1:11" x14ac:dyDescent="0.2">
      <c r="A1" s="1" t="s">
        <v>0</v>
      </c>
    </row>
    <row r="4" spans="1:11" x14ac:dyDescent="0.2">
      <c r="A4" s="1" t="s">
        <v>6</v>
      </c>
    </row>
    <row r="6" spans="1:11" x14ac:dyDescent="0.2">
      <c r="G6" s="6">
        <v>38717</v>
      </c>
      <c r="H6" s="6"/>
      <c r="K6" s="6">
        <v>38717</v>
      </c>
    </row>
    <row r="7" spans="1:11" x14ac:dyDescent="0.2">
      <c r="G7" s="10">
        <v>2019</v>
      </c>
      <c r="H7" s="10"/>
      <c r="K7" s="10">
        <v>2018</v>
      </c>
    </row>
    <row r="9" spans="1:11" x14ac:dyDescent="0.2">
      <c r="A9" s="12" t="s">
        <v>18</v>
      </c>
    </row>
    <row r="11" spans="1:11" hidden="1" x14ac:dyDescent="0.2"/>
    <row r="12" spans="1:11" hidden="1" x14ac:dyDescent="0.2"/>
    <row r="13" spans="1:11" hidden="1" x14ac:dyDescent="0.2"/>
    <row r="14" spans="1:11" hidden="1" x14ac:dyDescent="0.2"/>
    <row r="15" spans="1:11" hidden="1" x14ac:dyDescent="0.2"/>
    <row r="16" spans="1:11" x14ac:dyDescent="0.2">
      <c r="A16" s="1" t="s">
        <v>33</v>
      </c>
    </row>
    <row r="17" spans="1:11" x14ac:dyDescent="0.2">
      <c r="A17" t="s">
        <v>56</v>
      </c>
      <c r="G17" s="3">
        <v>0</v>
      </c>
      <c r="K17" s="3">
        <v>1400</v>
      </c>
    </row>
    <row r="21" spans="1:11" hidden="1" x14ac:dyDescent="0.2">
      <c r="A21" s="12"/>
      <c r="F21" s="3"/>
      <c r="J21" s="3"/>
    </row>
    <row r="22" spans="1:11" hidden="1" x14ac:dyDescent="0.2">
      <c r="A22" s="12"/>
      <c r="F22" s="3"/>
      <c r="J22" s="3"/>
    </row>
    <row r="23" spans="1:11" x14ac:dyDescent="0.2">
      <c r="A23" s="1" t="s">
        <v>14</v>
      </c>
      <c r="F23" s="3"/>
      <c r="J23" s="3"/>
    </row>
    <row r="24" spans="1:11" x14ac:dyDescent="0.2">
      <c r="A24" s="12"/>
      <c r="F24" s="3"/>
      <c r="J24" s="3"/>
    </row>
    <row r="25" spans="1:11" x14ac:dyDescent="0.2">
      <c r="A25" t="s">
        <v>12</v>
      </c>
      <c r="F25" s="3">
        <v>19588</v>
      </c>
      <c r="J25" s="3">
        <v>16437</v>
      </c>
    </row>
    <row r="26" spans="1:11" x14ac:dyDescent="0.2">
      <c r="A26" t="s">
        <v>13</v>
      </c>
      <c r="F26" s="8">
        <v>17</v>
      </c>
      <c r="J26" s="8">
        <v>17</v>
      </c>
    </row>
    <row r="27" spans="1:11" x14ac:dyDescent="0.2">
      <c r="G27" s="3">
        <f>+SUM(F19:F26)</f>
        <v>19605</v>
      </c>
      <c r="H27" s="3"/>
      <c r="K27" s="3">
        <f>+SUM(J19:J26)</f>
        <v>16454</v>
      </c>
    </row>
    <row r="30" spans="1:11" ht="13.5" thickBot="1" x14ac:dyDescent="0.25">
      <c r="G30" s="9">
        <f>+SUM(G12:G28)</f>
        <v>19605</v>
      </c>
      <c r="H30" s="5"/>
      <c r="K30" s="9">
        <f>+SUM(K12:K28)</f>
        <v>17854</v>
      </c>
    </row>
    <row r="31" spans="1:11" ht="13.5" thickTop="1" x14ac:dyDescent="0.2"/>
    <row r="34" spans="1:11" x14ac:dyDescent="0.2">
      <c r="A34" s="1" t="s">
        <v>19</v>
      </c>
    </row>
    <row r="37" spans="1:11" x14ac:dyDescent="0.2">
      <c r="A37" s="1" t="s">
        <v>0</v>
      </c>
    </row>
    <row r="38" spans="1:11" x14ac:dyDescent="0.2">
      <c r="A38" t="s">
        <v>0</v>
      </c>
      <c r="F38" s="3" t="s">
        <v>0</v>
      </c>
      <c r="J38" s="3" t="s">
        <v>0</v>
      </c>
    </row>
    <row r="39" spans="1:11" x14ac:dyDescent="0.2">
      <c r="A39" s="12" t="s">
        <v>7</v>
      </c>
      <c r="F39" s="8">
        <v>18905</v>
      </c>
      <c r="J39" s="8">
        <v>16954</v>
      </c>
    </row>
    <row r="40" spans="1:11" x14ac:dyDescent="0.2">
      <c r="F40" s="4"/>
      <c r="G40" s="5">
        <f>F39</f>
        <v>18905</v>
      </c>
      <c r="H40" s="3"/>
      <c r="J40" s="4"/>
      <c r="K40" s="5">
        <f>J39</f>
        <v>16954</v>
      </c>
    </row>
    <row r="43" spans="1:11" x14ac:dyDescent="0.2">
      <c r="A43" s="1" t="s">
        <v>52</v>
      </c>
    </row>
    <row r="44" spans="1:11" x14ac:dyDescent="0.2">
      <c r="A44" s="12" t="s">
        <v>53</v>
      </c>
      <c r="G44">
        <v>700</v>
      </c>
      <c r="K44">
        <v>900</v>
      </c>
    </row>
    <row r="45" spans="1:11" x14ac:dyDescent="0.2">
      <c r="G45" s="3"/>
      <c r="H45" s="3"/>
      <c r="K45" s="3"/>
    </row>
    <row r="47" spans="1:11" hidden="1" x14ac:dyDescent="0.2"/>
    <row r="48" spans="1:11" hidden="1" x14ac:dyDescent="0.2">
      <c r="A48" s="1"/>
    </row>
    <row r="49" spans="1:11" hidden="1" x14ac:dyDescent="0.2">
      <c r="A49" s="12"/>
      <c r="G49" s="3"/>
      <c r="K49" s="3"/>
    </row>
    <row r="50" spans="1:11" hidden="1" x14ac:dyDescent="0.2"/>
    <row r="51" spans="1:11" hidden="1" x14ac:dyDescent="0.2"/>
    <row r="52" spans="1:11" hidden="1" x14ac:dyDescent="0.2"/>
    <row r="53" spans="1:11" hidden="1" x14ac:dyDescent="0.2"/>
    <row r="54" spans="1:11" hidden="1" x14ac:dyDescent="0.2"/>
    <row r="55" spans="1:11" hidden="1" x14ac:dyDescent="0.2"/>
    <row r="56" spans="1:11" hidden="1" x14ac:dyDescent="0.2"/>
    <row r="59" spans="1:11" hidden="1" x14ac:dyDescent="0.2"/>
    <row r="65" spans="7:11" ht="13.5" thickBot="1" x14ac:dyDescent="0.25">
      <c r="G65" s="9">
        <f>+SUM(G40:G62)</f>
        <v>19605</v>
      </c>
      <c r="H65" s="3"/>
      <c r="K65" s="9">
        <f>+SUM(K40:K62)</f>
        <v>17854</v>
      </c>
    </row>
    <row r="66" spans="7:11" ht="13.5" thickTop="1" x14ac:dyDescent="0.2"/>
  </sheetData>
  <phoneticPr fontId="4" type="noConversion"/>
  <pageMargins left="0.75" right="0.75" top="1" bottom="1" header="0.5" footer="0.5"/>
  <pageSetup paperSize="9" scale="87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74"/>
  <sheetViews>
    <sheetView view="pageBreakPreview" topLeftCell="B1" zoomScale="70" zoomScaleNormal="100" zoomScaleSheetLayoutView="70" workbookViewId="0">
      <selection activeCell="B1" sqref="B1:K72"/>
    </sheetView>
  </sheetViews>
  <sheetFormatPr defaultRowHeight="12.75" x14ac:dyDescent="0.2"/>
  <cols>
    <col min="1" max="1" width="0" hidden="1" customWidth="1"/>
  </cols>
  <sheetData>
    <row r="1" spans="2:2" x14ac:dyDescent="0.2">
      <c r="B1" s="1" t="s">
        <v>60</v>
      </c>
    </row>
    <row r="3" spans="2:2" x14ac:dyDescent="0.2">
      <c r="B3" s="1" t="s">
        <v>2</v>
      </c>
    </row>
    <row r="5" spans="2:2" x14ac:dyDescent="0.2">
      <c r="B5" s="12" t="s">
        <v>15</v>
      </c>
    </row>
    <row r="6" spans="2:2" x14ac:dyDescent="0.2">
      <c r="B6" s="12" t="s">
        <v>16</v>
      </c>
    </row>
    <row r="7" spans="2:2" x14ac:dyDescent="0.2">
      <c r="B7" s="12" t="s">
        <v>26</v>
      </c>
    </row>
    <row r="8" spans="2:2" x14ac:dyDescent="0.2">
      <c r="B8" s="12" t="s">
        <v>17</v>
      </c>
    </row>
    <row r="9" spans="2:2" x14ac:dyDescent="0.2">
      <c r="B9" s="12"/>
    </row>
    <row r="10" spans="2:2" x14ac:dyDescent="0.2">
      <c r="B10" s="1" t="s">
        <v>20</v>
      </c>
    </row>
    <row r="12" spans="2:2" x14ac:dyDescent="0.2">
      <c r="B12" s="12" t="s">
        <v>21</v>
      </c>
    </row>
    <row r="13" spans="2:2" x14ac:dyDescent="0.2">
      <c r="B13" s="12" t="s">
        <v>22</v>
      </c>
    </row>
    <row r="14" spans="2:2" x14ac:dyDescent="0.2">
      <c r="B14" s="12" t="s">
        <v>23</v>
      </c>
    </row>
    <row r="15" spans="2:2" x14ac:dyDescent="0.2">
      <c r="B15" s="12" t="s">
        <v>24</v>
      </c>
    </row>
    <row r="16" spans="2:2" x14ac:dyDescent="0.2">
      <c r="B16" s="12" t="s">
        <v>25</v>
      </c>
    </row>
    <row r="18" spans="2:8" x14ac:dyDescent="0.2">
      <c r="B18" s="1" t="s">
        <v>35</v>
      </c>
    </row>
    <row r="20" spans="2:8" x14ac:dyDescent="0.2">
      <c r="B20" s="10" t="s">
        <v>14</v>
      </c>
    </row>
    <row r="22" spans="2:8" x14ac:dyDescent="0.2">
      <c r="B22" s="12" t="s">
        <v>61</v>
      </c>
    </row>
    <row r="24" spans="2:8" x14ac:dyDescent="0.2">
      <c r="B24" s="10" t="s">
        <v>36</v>
      </c>
    </row>
    <row r="26" spans="2:8" x14ac:dyDescent="0.2">
      <c r="B26" s="12" t="s">
        <v>62</v>
      </c>
      <c r="H26" s="3">
        <v>16954</v>
      </c>
    </row>
    <row r="27" spans="2:8" x14ac:dyDescent="0.2">
      <c r="B27" s="12" t="s">
        <v>63</v>
      </c>
      <c r="H27" s="8">
        <v>1951</v>
      </c>
    </row>
    <row r="28" spans="2:8" ht="13.5" thickBot="1" x14ac:dyDescent="0.25">
      <c r="B28" s="12" t="s">
        <v>64</v>
      </c>
      <c r="H28" s="9">
        <f>H26+H27</f>
        <v>18905</v>
      </c>
    </row>
    <row r="29" spans="2:8" ht="13.5" thickTop="1" x14ac:dyDescent="0.2"/>
    <row r="32" spans="2:8" x14ac:dyDescent="0.2">
      <c r="B32" s="1" t="s">
        <v>39</v>
      </c>
    </row>
    <row r="38" spans="2:11" x14ac:dyDescent="0.2">
      <c r="B38" s="10" t="s">
        <v>29</v>
      </c>
      <c r="G38" s="7">
        <v>2019</v>
      </c>
      <c r="I38" s="7">
        <v>2018</v>
      </c>
      <c r="K38" s="12" t="s">
        <v>0</v>
      </c>
    </row>
    <row r="40" spans="2:11" x14ac:dyDescent="0.2">
      <c r="G40" s="3"/>
      <c r="I40" s="3"/>
    </row>
    <row r="41" spans="2:11" x14ac:dyDescent="0.2">
      <c r="B41" t="s">
        <v>47</v>
      </c>
      <c r="G41" s="3">
        <v>0</v>
      </c>
      <c r="I41" s="3">
        <v>0</v>
      </c>
    </row>
    <row r="42" spans="2:11" x14ac:dyDescent="0.2">
      <c r="B42" s="12" t="s">
        <v>40</v>
      </c>
      <c r="G42" s="3">
        <v>3350</v>
      </c>
      <c r="I42" s="3">
        <v>800</v>
      </c>
    </row>
    <row r="43" spans="2:11" x14ac:dyDescent="0.2">
      <c r="B43" s="12" t="s">
        <v>48</v>
      </c>
      <c r="G43" s="3">
        <v>0</v>
      </c>
      <c r="I43" s="3">
        <v>1473</v>
      </c>
    </row>
    <row r="44" spans="2:11" x14ac:dyDescent="0.2">
      <c r="B44" s="12" t="s">
        <v>50</v>
      </c>
      <c r="G44" s="14">
        <v>0</v>
      </c>
      <c r="I44" s="14">
        <v>300</v>
      </c>
    </row>
    <row r="45" spans="2:11" ht="13.5" thickBot="1" x14ac:dyDescent="0.25">
      <c r="G45" s="9">
        <f>SUM(G41:G43)</f>
        <v>3350</v>
      </c>
      <c r="I45" s="9">
        <f>SUM(I41:I43)</f>
        <v>2273</v>
      </c>
    </row>
    <row r="46" spans="2:11" ht="13.5" thickTop="1" x14ac:dyDescent="0.2">
      <c r="G46" s="3"/>
      <c r="I46" s="3"/>
    </row>
    <row r="48" spans="2:11" x14ac:dyDescent="0.2">
      <c r="B48" s="10" t="s">
        <v>41</v>
      </c>
    </row>
    <row r="49" spans="2:9" x14ac:dyDescent="0.2">
      <c r="B49" s="12" t="s">
        <v>65</v>
      </c>
      <c r="G49" s="3">
        <v>13513</v>
      </c>
      <c r="I49" s="3">
        <v>0</v>
      </c>
    </row>
    <row r="50" spans="2:9" x14ac:dyDescent="0.2">
      <c r="B50" s="12" t="s">
        <v>54</v>
      </c>
      <c r="G50" s="3">
        <v>0</v>
      </c>
      <c r="I50" s="3">
        <v>11280</v>
      </c>
    </row>
    <row r="51" spans="2:9" x14ac:dyDescent="0.2">
      <c r="B51" s="12" t="s">
        <v>55</v>
      </c>
      <c r="G51" s="3">
        <v>0</v>
      </c>
      <c r="I51" s="3">
        <v>11948</v>
      </c>
    </row>
    <row r="52" spans="2:9" x14ac:dyDescent="0.2">
      <c r="B52" s="12" t="s">
        <v>66</v>
      </c>
      <c r="G52" s="3">
        <v>3180</v>
      </c>
      <c r="I52" s="3"/>
    </row>
    <row r="53" spans="2:9" x14ac:dyDescent="0.2">
      <c r="B53" s="12" t="s">
        <v>49</v>
      </c>
      <c r="G53" s="3">
        <v>0</v>
      </c>
      <c r="I53" s="3">
        <v>0</v>
      </c>
    </row>
    <row r="54" spans="2:9" x14ac:dyDescent="0.2">
      <c r="B54" s="12" t="s">
        <v>45</v>
      </c>
      <c r="G54" s="8">
        <v>0</v>
      </c>
      <c r="I54" s="8">
        <v>891</v>
      </c>
    </row>
    <row r="55" spans="2:9" x14ac:dyDescent="0.2">
      <c r="B55" s="12"/>
      <c r="G55" s="3">
        <f>+SUM(G49:G54)</f>
        <v>16693</v>
      </c>
      <c r="I55" s="3">
        <f>+SUM(I49:I54)</f>
        <v>24119</v>
      </c>
    </row>
    <row r="56" spans="2:9" x14ac:dyDescent="0.2">
      <c r="G56" s="3"/>
      <c r="I56" s="3"/>
    </row>
    <row r="58" spans="2:9" x14ac:dyDescent="0.2">
      <c r="B58" s="10" t="s">
        <v>42</v>
      </c>
    </row>
    <row r="59" spans="2:9" x14ac:dyDescent="0.2">
      <c r="B59" s="12" t="s">
        <v>43</v>
      </c>
      <c r="G59" s="3">
        <v>0</v>
      </c>
      <c r="I59" s="3">
        <v>0</v>
      </c>
    </row>
    <row r="60" spans="2:9" x14ac:dyDescent="0.2">
      <c r="B60" s="12" t="s">
        <v>44</v>
      </c>
      <c r="G60" s="3">
        <v>690</v>
      </c>
      <c r="I60" s="3">
        <v>380</v>
      </c>
    </row>
    <row r="61" spans="2:9" x14ac:dyDescent="0.2">
      <c r="B61" s="12" t="s">
        <v>46</v>
      </c>
      <c r="G61" s="8">
        <v>3328</v>
      </c>
      <c r="I61" s="8">
        <v>3098</v>
      </c>
    </row>
    <row r="62" spans="2:9" x14ac:dyDescent="0.2">
      <c r="G62" s="3">
        <f>SUM(G59:G61)</f>
        <v>4018</v>
      </c>
      <c r="I62" s="3">
        <f>SUM(I59:I61)</f>
        <v>3478</v>
      </c>
    </row>
    <row r="65" spans="2:9" x14ac:dyDescent="0.2">
      <c r="B65" s="10" t="s">
        <v>2</v>
      </c>
    </row>
    <row r="66" spans="2:9" x14ac:dyDescent="0.2">
      <c r="B66" s="12" t="s">
        <v>67</v>
      </c>
      <c r="G66">
        <v>255</v>
      </c>
    </row>
    <row r="67" spans="2:9" x14ac:dyDescent="0.2">
      <c r="B67" s="12" t="s">
        <v>68</v>
      </c>
      <c r="G67">
        <v>532</v>
      </c>
      <c r="I67">
        <v>394</v>
      </c>
    </row>
    <row r="68" spans="2:9" x14ac:dyDescent="0.2">
      <c r="B68" s="12" t="s">
        <v>69</v>
      </c>
      <c r="G68">
        <v>48</v>
      </c>
    </row>
    <row r="69" spans="2:9" x14ac:dyDescent="0.2">
      <c r="B69" s="12" t="s">
        <v>70</v>
      </c>
      <c r="G69">
        <v>492</v>
      </c>
    </row>
    <row r="70" spans="2:9" x14ac:dyDescent="0.2">
      <c r="B70" s="12" t="s">
        <v>71</v>
      </c>
      <c r="G70">
        <v>72</v>
      </c>
    </row>
    <row r="71" spans="2:9" x14ac:dyDescent="0.2">
      <c r="B71" s="12" t="s">
        <v>72</v>
      </c>
      <c r="G71">
        <v>50</v>
      </c>
      <c r="I71">
        <v>27</v>
      </c>
    </row>
    <row r="72" spans="2:9" ht="13.5" thickBot="1" x14ac:dyDescent="0.25">
      <c r="G72" s="16">
        <f>SUM(G66:G71)</f>
        <v>1449</v>
      </c>
      <c r="I72" s="16">
        <f>SUM(I66:I71)</f>
        <v>421</v>
      </c>
    </row>
    <row r="73" spans="2:9" ht="13.5" thickTop="1" x14ac:dyDescent="0.2"/>
    <row r="83" hidden="1" x14ac:dyDescent="0.2"/>
    <row r="84" hidden="1" x14ac:dyDescent="0.2"/>
    <row r="85" hidden="1" x14ac:dyDescent="0.2"/>
    <row r="86" hidden="1" x14ac:dyDescent="0.2"/>
    <row r="100" hidden="1" x14ac:dyDescent="0.2"/>
    <row r="101" hidden="1" x14ac:dyDescent="0.2"/>
    <row r="102" hidden="1" x14ac:dyDescent="0.2"/>
    <row r="103" hidden="1" x14ac:dyDescent="0.2"/>
    <row r="106" hidden="1" x14ac:dyDescent="0.2"/>
    <row r="107" hidden="1" x14ac:dyDescent="0.2"/>
    <row r="109" hidden="1" x14ac:dyDescent="0.2"/>
    <row r="110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31" hidden="1" x14ac:dyDescent="0.2"/>
    <row r="132" hidden="1" x14ac:dyDescent="0.2"/>
    <row r="153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74" hidden="1" x14ac:dyDescent="0.2"/>
  </sheetData>
  <phoneticPr fontId="4" type="noConversion"/>
  <pageMargins left="0.75" right="0.75" top="1" bottom="1" header="0.5" footer="0.5"/>
  <pageSetup paperSize="9" scale="76" orientation="portrait" verticalDpi="300" r:id="rId1"/>
  <headerFooter alignWithMargins="0"/>
  <rowBreaks count="2" manualBreakCount="2">
    <brk id="90" max="16383" man="1"/>
    <brk id="1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E24"/>
  <sheetViews>
    <sheetView view="pageBreakPreview" zoomScale="60" zoomScaleNormal="100" workbookViewId="0">
      <selection activeCell="G41" sqref="G41"/>
    </sheetView>
  </sheetViews>
  <sheetFormatPr defaultRowHeight="12.75" x14ac:dyDescent="0.2"/>
  <sheetData>
    <row r="6" spans="4:4" ht="20.25" x14ac:dyDescent="0.3">
      <c r="D6" s="15" t="s">
        <v>58</v>
      </c>
    </row>
    <row r="9" spans="4:4" x14ac:dyDescent="0.2">
      <c r="D9" s="1" t="s">
        <v>0</v>
      </c>
    </row>
    <row r="15" spans="4:4" ht="20.25" x14ac:dyDescent="0.3">
      <c r="D15" s="11" t="s">
        <v>57</v>
      </c>
    </row>
    <row r="20" spans="4:5" ht="20.25" x14ac:dyDescent="0.3">
      <c r="D20" s="11" t="s">
        <v>5</v>
      </c>
      <c r="E20" s="11"/>
    </row>
    <row r="21" spans="4:5" ht="20.25" x14ac:dyDescent="0.3">
      <c r="D21" s="11"/>
      <c r="E21" s="11"/>
    </row>
    <row r="24" spans="4:5" ht="20.25" x14ac:dyDescent="0.3">
      <c r="D24" s="11" t="s">
        <v>3</v>
      </c>
    </row>
  </sheetData>
  <phoneticPr fontId="4" type="noConversion"/>
  <pageMargins left="0.75" right="0.75" top="1" bottom="1" header="0.5" footer="0.5"/>
  <pageSetup paperSize="9" scale="86" orientation="portrait" verticalDpi="300" r:id="rId1"/>
  <headerFooter alignWithMargins="0"/>
  <colBreaks count="1" manualBreakCount="1">
    <brk id="11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resultfiscaal</vt:lpstr>
      <vt:lpstr>balansfiscaal</vt:lpstr>
      <vt:lpstr>toel</vt:lpstr>
      <vt:lpstr>voorblad</vt:lpstr>
      <vt:lpstr>voorblad!Afdrukbereik</vt:lpstr>
    </vt:vector>
  </TitlesOfParts>
  <Company>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Maarten van Asseldonk</cp:lastModifiedBy>
  <cp:lastPrinted>2020-07-05T11:40:43Z</cp:lastPrinted>
  <dcterms:created xsi:type="dcterms:W3CDTF">2004-05-14T13:31:30Z</dcterms:created>
  <dcterms:modified xsi:type="dcterms:W3CDTF">2020-07-05T11:41:50Z</dcterms:modified>
</cp:coreProperties>
</file>